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20280" windowHeight="79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D13"/>
  <c r="D14"/>
  <c r="J11"/>
  <c r="D15"/>
  <c r="D16"/>
  <c r="D17"/>
  <c r="D18"/>
  <c r="D19"/>
  <c r="D20"/>
  <c r="D11"/>
  <c r="B21"/>
  <c r="C21"/>
  <c r="K50"/>
  <c r="J50"/>
  <c r="F50"/>
  <c r="E50"/>
  <c r="I27"/>
  <c r="H27"/>
  <c r="F27"/>
  <c r="E27"/>
  <c r="C27"/>
  <c r="B27"/>
  <c r="J26"/>
  <c r="G26"/>
  <c r="D26"/>
  <c r="J25"/>
  <c r="G25"/>
  <c r="D25"/>
  <c r="J24"/>
  <c r="G24"/>
  <c r="D24"/>
  <c r="J23"/>
  <c r="G23"/>
  <c r="D23"/>
  <c r="J22"/>
  <c r="G22"/>
  <c r="D22"/>
  <c r="I21"/>
  <c r="H21"/>
  <c r="F21"/>
  <c r="E21"/>
  <c r="P20"/>
  <c r="J20"/>
  <c r="G20"/>
  <c r="J19"/>
  <c r="K19" s="1"/>
  <c r="G19"/>
  <c r="J18"/>
  <c r="G18"/>
  <c r="J17"/>
  <c r="G17"/>
  <c r="J16"/>
  <c r="G16"/>
  <c r="J15"/>
  <c r="G15"/>
  <c r="J14"/>
  <c r="G14"/>
  <c r="J13"/>
  <c r="G13"/>
  <c r="J12"/>
  <c r="G12"/>
  <c r="G11"/>
  <c r="D27" l="1"/>
  <c r="H28"/>
  <c r="B28"/>
  <c r="K26"/>
  <c r="E28"/>
  <c r="G27"/>
  <c r="K23"/>
  <c r="K24"/>
  <c r="K22"/>
  <c r="K13"/>
  <c r="K17"/>
  <c r="K18"/>
  <c r="K15"/>
  <c r="K16"/>
  <c r="J21"/>
  <c r="C28"/>
  <c r="I28"/>
  <c r="J27"/>
  <c r="K12"/>
  <c r="K25"/>
  <c r="K20"/>
  <c r="G21"/>
  <c r="K14"/>
  <c r="C31"/>
  <c r="D21"/>
  <c r="D28" s="1"/>
  <c r="F28"/>
  <c r="K11"/>
  <c r="G28" l="1"/>
  <c r="C30"/>
  <c r="C32" s="1"/>
  <c r="K27"/>
  <c r="J28"/>
  <c r="K21"/>
  <c r="K28" l="1"/>
</calcChain>
</file>

<file path=xl/sharedStrings.xml><?xml version="1.0" encoding="utf-8"?>
<sst xmlns="http://schemas.openxmlformats.org/spreadsheetml/2006/main" count="143" uniqueCount="110">
  <si>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</si>
  <si>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</si>
  <si>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</si>
  <si>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</si>
  <si>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</si>
  <si>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</si>
  <si>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</si>
  <si>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</si>
  <si>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</si>
  <si>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</si>
  <si>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</si>
  <si>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</si>
  <si>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</si>
  <si>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</si>
  <si>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</si>
  <si>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</si>
  <si>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</si>
  <si>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</si>
  <si>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</si>
  <si>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</si>
  <si>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</si>
  <si>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</si>
  <si>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</si>
  <si>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</si>
  <si>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</si>
  <si>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</si>
  <si>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</si>
  <si>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</si>
  <si>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</si>
  <si>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</si>
  <si>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</si>
  <si>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</si>
  <si>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</si>
  <si>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</si>
  <si>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</si>
  <si>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</si>
  <si>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</si>
  <si>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</si>
  <si>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</si>
  <si>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</si>
  <si>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</si>
  <si>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</si>
  <si>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</si>
  <si>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</si>
  <si>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</si>
  <si>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</si>
  <si>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</si>
  <si>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</si>
  <si>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</si>
  <si>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</si>
  <si>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</si>
  <si>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</si>
  <si>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</si>
  <si>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</si>
  <si>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</si>
  <si>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</si>
  <si>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</si>
  <si>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</si>
  <si>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</si>
  <si>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</si>
  <si>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</si>
  <si>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</si>
  <si>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</si>
  <si>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</si>
  <si>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</si>
  <si>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</si>
  <si>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</si>
  <si>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</si>
  <si>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</si>
  <si>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</si>
  <si>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</si>
  <si>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</si>
  <si>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</si>
  <si>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</si>
  <si>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</si>
  <si>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 xml:space="preserve">      For, Director(Traffic )</t>
  </si>
  <si>
    <t>REC. FROM VESSEL</t>
  </si>
  <si>
    <t>SHIPPED TO VESSEL.</t>
  </si>
  <si>
    <t xml:space="preserve">         Chittagong Port Authority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</si>
  <si>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</si>
  <si>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</si>
  <si>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</si>
  <si>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</si>
  <si>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</si>
  <si>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</si>
  <si>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</si>
  <si>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</si>
  <si>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</si>
  <si>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 xml:space="preserve">                                                                                                   </t>
  </si>
  <si>
    <t>382</t>
  </si>
  <si>
    <t xml:space="preserve">   </t>
  </si>
  <si>
    <t>X</t>
  </si>
  <si>
    <t>0</t>
  </si>
  <si>
    <t>ON 19.05.20) DUE TO CYCLONE</t>
  </si>
  <si>
    <t>NOW( ON &amp; FROM 0700 Hrs OURS ON 19.05.20</t>
  </si>
  <si>
    <t xml:space="preserve">ALL BERTH IS VACANT </t>
  </si>
  <si>
    <t>20/05/2020</t>
  </si>
  <si>
    <t>READY:-CONT./22(NB-22),GI /0,TANK/0  FERT/,FOOD/0   W/ForLightering-C/C- 18</t>
  </si>
  <si>
    <t>W/For Docu :-GI/16,FOOD/03,SUGAR/0 ,SALT/0,FERT/0,TANK/11</t>
  </si>
  <si>
    <t>CCT-1, 2, 3 NCT-1, 2, 3, 4, 5</t>
  </si>
  <si>
    <t>D)  VACANT BERTH : 20</t>
  </si>
  <si>
    <t>2,3,4,5,6,7,8,9,10,11, 12, 13</t>
  </si>
  <si>
    <t xml:space="preserve">   VESSELS  PARTICULARS &amp;  CONTAINER   LYING  POSITION CLOSING AT 0800 Hrs. ON 21/05/2020                      Time- 11.30 hrs.</t>
  </si>
  <si>
    <t>21/05/2020</t>
  </si>
  <si>
    <t>08</t>
  </si>
  <si>
    <t>2373</t>
  </si>
  <si>
    <t>1</t>
  </si>
  <si>
    <t>6</t>
  </si>
  <si>
    <t>0830</t>
  </si>
  <si>
    <t>1000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</si>
</sst>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4" fillId="0" borderId="0" xfId="0" applyFont="1"/>
    <xf numFmtId="0" fontId="2" fillId="0" borderId="1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0" fontId="8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2" fillId="0" borderId="14" xfId="0" applyFont="1" applyBorder="1" applyAlignment="1"/>
    <xf numFmtId="0" fontId="2" fillId="2" borderId="5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2" borderId="6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2" fillId="2" borderId="4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971550</xdr:colOff>
      <xdr:row>3</xdr:row>
      <xdr:rowOff>104775</xdr:rowOff>
    </xdr:from>
    <xdr:to>
      <xdr:col>12</xdr:col>
      <xdr:colOff>142875</xdr:colOff>
      <xdr:row>5</xdr:row>
      <xdr:rowOff>85725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971550" y="676275"/>
          <a:ext cx="78009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0</xdr:row>
      <xdr:rowOff>9525</xdr:rowOff>
    </xdr:from>
    <xdr:to>
      <xdr:col>26</xdr:col>
      <xdr:colOff>0</xdr:colOff>
      <xdr:row>1</xdr:row>
      <xdr:rowOff>180975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0839450" y="9525"/>
          <a:ext cx="78009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N42" sqref="N42"/>
    </sheetView>
  </sheetViews>
  <sheetFormatPr defaultRowHeight="15"/>
  <cols>
    <col min="1" max="1" width="21.42578125" customWidth="1"/>
    <col min="3" max="3" width="9.140625" customWidth="1"/>
    <col min="4" max="4" width="11.140625" customWidth="1"/>
    <col min="5" max="7" width="9.140625" customWidth="1"/>
    <col min="8" max="8" width="10.5703125" customWidth="1"/>
    <col min="9" max="9" width="12.140625" customWidth="1"/>
    <col min="10" max="10" width="11.5703125" customWidth="1"/>
    <col min="11" max="11" width="13.85546875" customWidth="1"/>
    <col min="12" max="12" width="0.85546875" customWidth="1"/>
    <col min="13" max="13" width="12.140625" customWidth="1"/>
    <col min="14" max="14" width="17.85546875" customWidth="1"/>
    <col min="15" max="15" width="14.42578125" customWidth="1"/>
    <col min="16" max="16" width="14.285156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4" t="s">
        <v>2</v>
      </c>
      <c r="E4" s="4"/>
      <c r="F4" s="4"/>
      <c r="G4" s="4"/>
      <c r="H4" s="4"/>
      <c r="I4" s="4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5" t="s">
        <v>102</v>
      </c>
      <c r="C5" s="6"/>
      <c r="D5" s="7"/>
      <c r="E5" s="7"/>
      <c r="F5" s="2"/>
      <c r="G5" s="7"/>
      <c r="H5" s="7"/>
      <c r="I5" s="7"/>
      <c r="J5" s="7"/>
      <c r="K5" s="7"/>
      <c r="L5" s="3"/>
      <c r="M5" s="2"/>
      <c r="N5" s="8"/>
      <c r="O5" s="3"/>
      <c r="P5" s="3"/>
    </row>
    <row r="6" spans="1:16">
      <c r="A6" s="9" t="s">
        <v>3</v>
      </c>
      <c r="B6" s="10"/>
      <c r="C6" s="11"/>
      <c r="D6" s="11"/>
      <c r="E6" s="11"/>
      <c r="F6" s="11"/>
      <c r="G6" s="11"/>
      <c r="H6" s="11"/>
      <c r="I6" s="11"/>
      <c r="J6" s="7"/>
      <c r="K6" s="7"/>
      <c r="L6" s="3"/>
      <c r="M6" s="3"/>
      <c r="N6" s="3"/>
      <c r="O6" s="3"/>
      <c r="P6" s="3"/>
    </row>
    <row r="7" spans="1:16" ht="15.75" thickBot="1">
      <c r="A7" s="146" t="s">
        <v>4</v>
      </c>
      <c r="B7" s="12"/>
      <c r="C7" s="12"/>
      <c r="D7" s="12"/>
      <c r="E7" s="12"/>
      <c r="F7" s="13"/>
      <c r="G7" s="13"/>
      <c r="H7" s="13"/>
      <c r="I7" s="13"/>
      <c r="J7" s="3"/>
      <c r="K7" s="3"/>
      <c r="L7" s="3"/>
      <c r="M7" s="3"/>
      <c r="N7" s="3"/>
      <c r="O7" s="3"/>
      <c r="P7" s="3"/>
    </row>
    <row r="8" spans="1:16" ht="15.75" thickBot="1">
      <c r="A8" s="115" t="s">
        <v>5</v>
      </c>
      <c r="B8" s="182" t="s">
        <v>6</v>
      </c>
      <c r="C8" s="182"/>
      <c r="D8" s="183"/>
      <c r="E8" s="184" t="s">
        <v>7</v>
      </c>
      <c r="F8" s="182"/>
      <c r="G8" s="183"/>
      <c r="H8" s="185" t="s">
        <v>8</v>
      </c>
      <c r="I8" s="186"/>
      <c r="J8" s="187"/>
      <c r="K8" s="14" t="s">
        <v>9</v>
      </c>
      <c r="L8" s="2"/>
      <c r="M8" s="15" t="s">
        <v>10</v>
      </c>
      <c r="N8" s="15"/>
      <c r="O8" s="15"/>
      <c r="P8" s="16"/>
    </row>
    <row r="9" spans="1:16" ht="25.5" customHeight="1" thickBot="1">
      <c r="A9" s="115" t="s">
        <v>11</v>
      </c>
      <c r="B9" s="190" t="s">
        <v>12</v>
      </c>
      <c r="C9" s="188" t="s">
        <v>13</v>
      </c>
      <c r="D9" s="194" t="s">
        <v>9</v>
      </c>
      <c r="E9" s="192" t="s">
        <v>12</v>
      </c>
      <c r="F9" s="188" t="s">
        <v>13</v>
      </c>
      <c r="G9" s="194" t="s">
        <v>9</v>
      </c>
      <c r="H9" s="192" t="s">
        <v>12</v>
      </c>
      <c r="I9" s="188" t="s">
        <v>13</v>
      </c>
      <c r="J9" s="194" t="s">
        <v>9</v>
      </c>
      <c r="K9" s="188" t="s">
        <v>14</v>
      </c>
      <c r="L9" s="2"/>
      <c r="M9" s="205" t="s">
        <v>15</v>
      </c>
      <c r="N9" s="206"/>
      <c r="O9" s="161" t="s">
        <v>16</v>
      </c>
      <c r="P9" s="161" t="s">
        <v>16</v>
      </c>
    </row>
    <row r="10" spans="1:16" ht="15.75" thickBot="1">
      <c r="A10" s="111" t="s">
        <v>17</v>
      </c>
      <c r="B10" s="191"/>
      <c r="C10" s="189"/>
      <c r="D10" s="195"/>
      <c r="E10" s="193"/>
      <c r="F10" s="189"/>
      <c r="G10" s="195"/>
      <c r="H10" s="193"/>
      <c r="I10" s="189"/>
      <c r="J10" s="195"/>
      <c r="K10" s="189"/>
      <c r="L10" s="2"/>
      <c r="M10" s="18"/>
      <c r="N10" s="19"/>
      <c r="O10" s="162" t="s">
        <v>96</v>
      </c>
      <c r="P10" s="162" t="s">
        <v>103</v>
      </c>
    </row>
    <row r="11" spans="1:16" ht="15.75" thickBot="1">
      <c r="A11" s="116" t="s">
        <v>18</v>
      </c>
      <c r="B11" s="127"/>
      <c r="C11" s="110">
        <v>22</v>
      </c>
      <c r="D11" s="165">
        <f>SUM(B11:C11)</f>
        <v>22</v>
      </c>
      <c r="E11" s="44"/>
      <c r="F11" s="44"/>
      <c r="G11" s="165">
        <f>SUM(E11:F11)</f>
        <v>0</v>
      </c>
      <c r="H11" s="44"/>
      <c r="I11" s="134"/>
      <c r="J11" s="165">
        <f>SUM(H11:I11)</f>
        <v>0</v>
      </c>
      <c r="K11" s="131">
        <f>D11+G11+J11</f>
        <v>22</v>
      </c>
      <c r="L11" s="2"/>
      <c r="M11" s="21">
        <v>49018</v>
      </c>
      <c r="N11" s="22"/>
      <c r="O11" s="107">
        <v>43561</v>
      </c>
      <c r="P11" s="107">
        <v>42915</v>
      </c>
    </row>
    <row r="12" spans="1:16" ht="15.75" thickBot="1">
      <c r="A12" s="117" t="s">
        <v>19</v>
      </c>
      <c r="B12" s="125"/>
      <c r="C12" s="23">
        <v>16</v>
      </c>
      <c r="D12" s="165">
        <f t="shared" ref="D12:D13" si="0">SUM(B12:C12)</f>
        <v>16</v>
      </c>
      <c r="E12" s="23"/>
      <c r="F12" s="23"/>
      <c r="G12" s="166">
        <f t="shared" ref="G12:G19" si="1">SUM(E12:F12)</f>
        <v>0</v>
      </c>
      <c r="H12" s="23"/>
      <c r="I12" s="132"/>
      <c r="J12" s="168">
        <f t="shared" ref="J12:J20" si="2">SUM(H12:I12)</f>
        <v>0</v>
      </c>
      <c r="K12" s="132">
        <f t="shared" ref="K12:K18" si="3">D12+G12+J12</f>
        <v>16</v>
      </c>
      <c r="L12" s="2"/>
      <c r="M12" s="24"/>
      <c r="N12" s="24"/>
      <c r="O12" s="24"/>
      <c r="P12" s="24"/>
    </row>
    <row r="13" spans="1:16" ht="15.75" thickBot="1">
      <c r="A13" s="117" t="s">
        <v>20</v>
      </c>
      <c r="B13" s="125"/>
      <c r="C13" s="23">
        <v>3</v>
      </c>
      <c r="D13" s="165">
        <f t="shared" si="0"/>
        <v>3</v>
      </c>
      <c r="E13" s="23"/>
      <c r="F13" s="23"/>
      <c r="G13" s="166">
        <f t="shared" si="1"/>
        <v>0</v>
      </c>
      <c r="H13" s="23"/>
      <c r="I13" s="132"/>
      <c r="J13" s="168">
        <f t="shared" si="2"/>
        <v>0</v>
      </c>
      <c r="K13" s="132">
        <f t="shared" si="3"/>
        <v>3</v>
      </c>
      <c r="L13" s="2"/>
      <c r="M13" s="25"/>
      <c r="N13" s="25"/>
      <c r="O13" s="144"/>
      <c r="P13" s="144"/>
    </row>
    <row r="14" spans="1:16" ht="15.75" thickBot="1">
      <c r="A14" s="117" t="s">
        <v>21</v>
      </c>
      <c r="B14" s="125"/>
      <c r="C14" s="23"/>
      <c r="D14" s="165">
        <f>SUM(B14:C14)</f>
        <v>0</v>
      </c>
      <c r="E14" s="23"/>
      <c r="F14" s="23"/>
      <c r="G14" s="166">
        <f t="shared" si="1"/>
        <v>0</v>
      </c>
      <c r="H14" s="23"/>
      <c r="I14" s="132"/>
      <c r="J14" s="168">
        <f t="shared" si="2"/>
        <v>0</v>
      </c>
      <c r="K14" s="132">
        <f t="shared" si="3"/>
        <v>0</v>
      </c>
      <c r="L14" s="2"/>
      <c r="M14" s="26" t="s">
        <v>22</v>
      </c>
      <c r="N14" s="27"/>
      <c r="O14" s="162" t="s">
        <v>96</v>
      </c>
      <c r="P14" s="162" t="s">
        <v>103</v>
      </c>
    </row>
    <row r="15" spans="1:16" ht="15.75" thickBot="1">
      <c r="A15" s="117" t="s">
        <v>23</v>
      </c>
      <c r="B15" s="125"/>
      <c r="C15" s="23">
        <v>18</v>
      </c>
      <c r="D15" s="165">
        <f>SUM(B15:C15)</f>
        <v>18</v>
      </c>
      <c r="E15" s="23"/>
      <c r="F15" s="23"/>
      <c r="G15" s="166">
        <f t="shared" si="1"/>
        <v>0</v>
      </c>
      <c r="H15" s="23"/>
      <c r="I15" s="132"/>
      <c r="J15" s="168">
        <f t="shared" si="2"/>
        <v>0</v>
      </c>
      <c r="K15" s="132">
        <f t="shared" si="3"/>
        <v>18</v>
      </c>
      <c r="L15" s="2"/>
      <c r="M15" s="203" t="s">
        <v>24</v>
      </c>
      <c r="N15" s="204"/>
      <c r="O15" s="145">
        <v>3297</v>
      </c>
      <c r="P15" s="145">
        <v>1418</v>
      </c>
    </row>
    <row r="16" spans="1:16" ht="15.75" thickBot="1">
      <c r="A16" s="117" t="s">
        <v>25</v>
      </c>
      <c r="B16" s="125"/>
      <c r="C16" s="23"/>
      <c r="D16" s="165">
        <f t="shared" ref="D16:D20" si="4">SUM(B16:C16)</f>
        <v>0</v>
      </c>
      <c r="E16" s="23"/>
      <c r="F16" s="23"/>
      <c r="G16" s="166">
        <f t="shared" si="1"/>
        <v>0</v>
      </c>
      <c r="H16" s="23"/>
      <c r="I16" s="132"/>
      <c r="J16" s="168">
        <f t="shared" si="2"/>
        <v>0</v>
      </c>
      <c r="K16" s="132">
        <f t="shared" si="3"/>
        <v>0</v>
      </c>
      <c r="L16" s="2"/>
      <c r="M16" s="25"/>
      <c r="N16" s="25"/>
      <c r="O16" s="25"/>
      <c r="P16" s="25"/>
    </row>
    <row r="17" spans="1:16" ht="15.75" thickBot="1">
      <c r="A17" s="117" t="s">
        <v>26</v>
      </c>
      <c r="B17" s="125"/>
      <c r="C17" s="23"/>
      <c r="D17" s="165">
        <f t="shared" si="4"/>
        <v>0</v>
      </c>
      <c r="E17" s="23"/>
      <c r="F17" s="23"/>
      <c r="G17" s="166">
        <f t="shared" si="1"/>
        <v>0</v>
      </c>
      <c r="H17" s="23"/>
      <c r="I17" s="132"/>
      <c r="J17" s="168">
        <f t="shared" si="2"/>
        <v>0</v>
      </c>
      <c r="K17" s="132">
        <f t="shared" si="3"/>
        <v>0</v>
      </c>
      <c r="L17" s="2"/>
      <c r="M17" s="28" t="s">
        <v>27</v>
      </c>
      <c r="N17" s="29"/>
      <c r="O17" s="29"/>
      <c r="P17" s="30"/>
    </row>
    <row r="18" spans="1:16" ht="15.75" thickBot="1">
      <c r="A18" s="118" t="s">
        <v>28</v>
      </c>
      <c r="B18" s="125"/>
      <c r="C18" s="23"/>
      <c r="D18" s="165">
        <f t="shared" si="4"/>
        <v>0</v>
      </c>
      <c r="E18" s="23"/>
      <c r="F18" s="23"/>
      <c r="G18" s="166">
        <f t="shared" si="1"/>
        <v>0</v>
      </c>
      <c r="H18" s="23"/>
      <c r="I18" s="132"/>
      <c r="J18" s="168">
        <f t="shared" si="2"/>
        <v>0</v>
      </c>
      <c r="K18" s="132">
        <f t="shared" si="3"/>
        <v>0</v>
      </c>
      <c r="L18" s="2"/>
      <c r="M18" s="31" t="s">
        <v>29</v>
      </c>
      <c r="N18" s="32"/>
      <c r="O18" s="33"/>
      <c r="P18" s="164">
        <v>0</v>
      </c>
    </row>
    <row r="19" spans="1:16" ht="15.75" thickBot="1">
      <c r="A19" s="118" t="s">
        <v>30</v>
      </c>
      <c r="B19" s="128"/>
      <c r="C19" s="137"/>
      <c r="D19" s="165">
        <f t="shared" si="4"/>
        <v>0</v>
      </c>
      <c r="E19" s="137"/>
      <c r="F19" s="137"/>
      <c r="G19" s="166">
        <f t="shared" si="1"/>
        <v>0</v>
      </c>
      <c r="H19" s="137"/>
      <c r="I19" s="143"/>
      <c r="J19" s="168">
        <f t="shared" si="2"/>
        <v>0</v>
      </c>
      <c r="K19" s="132">
        <f>SUM(I19:J19)</f>
        <v>0</v>
      </c>
      <c r="L19" s="2"/>
      <c r="M19" s="34" t="s">
        <v>31</v>
      </c>
      <c r="N19" s="35"/>
      <c r="O19" s="36"/>
      <c r="P19" s="163">
        <v>0</v>
      </c>
    </row>
    <row r="20" spans="1:16" ht="15.75" thickBot="1">
      <c r="A20" s="118" t="s">
        <v>32</v>
      </c>
      <c r="B20" s="128"/>
      <c r="C20" s="137">
        <v>11</v>
      </c>
      <c r="D20" s="165">
        <f t="shared" si="4"/>
        <v>11</v>
      </c>
      <c r="E20" s="137"/>
      <c r="F20" s="142"/>
      <c r="G20" s="167">
        <f>SUM(E20:F20)</f>
        <v>0</v>
      </c>
      <c r="H20" s="137"/>
      <c r="I20" s="143"/>
      <c r="J20" s="168">
        <f t="shared" si="2"/>
        <v>0</v>
      </c>
      <c r="K20" s="132">
        <f t="shared" ref="K20:K26" si="5">D20+G20+J20</f>
        <v>11</v>
      </c>
      <c r="L20" s="2"/>
      <c r="M20" s="28" t="s">
        <v>33</v>
      </c>
      <c r="N20" s="37"/>
      <c r="O20" s="38"/>
      <c r="P20" s="39">
        <f>P18+P19</f>
        <v>0</v>
      </c>
    </row>
    <row r="21" spans="1:16" ht="15.75" thickBot="1">
      <c r="A21" s="119" t="s">
        <v>34</v>
      </c>
      <c r="B21" s="129">
        <f>SUM(B11:B20)</f>
        <v>0</v>
      </c>
      <c r="C21" s="140">
        <f>SUM(C11:C20)</f>
        <v>70</v>
      </c>
      <c r="D21" s="113">
        <f>SUM(D11:D20)</f>
        <v>70</v>
      </c>
      <c r="E21" s="140">
        <f t="shared" ref="E21:K21" si="6">SUM(E11:E20)</f>
        <v>0</v>
      </c>
      <c r="F21" s="140">
        <f t="shared" si="6"/>
        <v>0</v>
      </c>
      <c r="G21" s="124">
        <f t="shared" si="6"/>
        <v>0</v>
      </c>
      <c r="H21" s="140">
        <f t="shared" si="6"/>
        <v>0</v>
      </c>
      <c r="I21" s="124">
        <f t="shared" si="6"/>
        <v>0</v>
      </c>
      <c r="J21" s="124">
        <f t="shared" si="6"/>
        <v>0</v>
      </c>
      <c r="K21" s="124">
        <f t="shared" si="6"/>
        <v>70</v>
      </c>
      <c r="L21" s="2"/>
      <c r="M21" s="40" t="s">
        <v>35</v>
      </c>
      <c r="N21" s="41"/>
      <c r="O21" s="42"/>
      <c r="P21" s="43">
        <v>0</v>
      </c>
    </row>
    <row r="22" spans="1:16" ht="15.75" thickBot="1">
      <c r="A22" s="120" t="s">
        <v>36</v>
      </c>
      <c r="B22" s="123"/>
      <c r="C22" s="20"/>
      <c r="D22" s="123">
        <f>SUM(C22)</f>
        <v>0</v>
      </c>
      <c r="E22" s="20"/>
      <c r="F22" s="20"/>
      <c r="G22" s="132">
        <f t="shared" ref="G22:G27" si="7">SUM(E22:F22)</f>
        <v>0</v>
      </c>
      <c r="H22" s="20"/>
      <c r="I22" s="131"/>
      <c r="J22" s="131">
        <f>SUM(I22)</f>
        <v>0</v>
      </c>
      <c r="K22" s="134">
        <f t="shared" si="5"/>
        <v>0</v>
      </c>
      <c r="L22" s="2"/>
      <c r="M22" s="45" t="s">
        <v>37</v>
      </c>
      <c r="N22" s="46"/>
      <c r="O22" s="47"/>
      <c r="P22" s="43">
        <v>0</v>
      </c>
    </row>
    <row r="23" spans="1:16" ht="15.75" thickBot="1">
      <c r="A23" s="117" t="s">
        <v>38</v>
      </c>
      <c r="B23" s="125"/>
      <c r="C23" s="23">
        <v>27</v>
      </c>
      <c r="D23" s="125">
        <f t="shared" ref="D23:D27" si="8">SUM(B23:C23)</f>
        <v>27</v>
      </c>
      <c r="E23" s="23"/>
      <c r="F23" s="23"/>
      <c r="G23" s="132">
        <f t="shared" si="7"/>
        <v>0</v>
      </c>
      <c r="H23" s="23"/>
      <c r="I23" s="132"/>
      <c r="J23" s="132">
        <f t="shared" ref="J23:J26" si="9">SUM(H23:I23)</f>
        <v>0</v>
      </c>
      <c r="K23" s="134">
        <f t="shared" si="5"/>
        <v>27</v>
      </c>
      <c r="L23" s="2"/>
      <c r="M23" s="45" t="s">
        <v>39</v>
      </c>
      <c r="N23" s="46"/>
      <c r="O23" s="47"/>
      <c r="P23" s="43">
        <v>0</v>
      </c>
    </row>
    <row r="24" spans="1:16" ht="15.75" thickBot="1">
      <c r="A24" s="117" t="s">
        <v>40</v>
      </c>
      <c r="B24" s="125"/>
      <c r="C24" s="23">
        <v>13</v>
      </c>
      <c r="D24" s="125">
        <f t="shared" si="8"/>
        <v>13</v>
      </c>
      <c r="E24" s="23"/>
      <c r="F24" s="23"/>
      <c r="G24" s="132">
        <f t="shared" si="7"/>
        <v>0</v>
      </c>
      <c r="H24" s="23"/>
      <c r="I24" s="132"/>
      <c r="J24" s="132">
        <f t="shared" si="9"/>
        <v>0</v>
      </c>
      <c r="K24" s="134">
        <f t="shared" si="5"/>
        <v>13</v>
      </c>
      <c r="L24" s="2"/>
      <c r="M24" s="45" t="s">
        <v>41</v>
      </c>
      <c r="N24" s="46"/>
      <c r="O24" s="47"/>
      <c r="P24" s="43">
        <v>0</v>
      </c>
    </row>
    <row r="25" spans="1:16" ht="15.75" thickBot="1">
      <c r="A25" s="118" t="s">
        <v>42</v>
      </c>
      <c r="B25" s="128"/>
      <c r="C25" s="137"/>
      <c r="D25" s="125">
        <f t="shared" si="8"/>
        <v>0</v>
      </c>
      <c r="E25" s="23"/>
      <c r="F25" s="137"/>
      <c r="G25" s="132">
        <f t="shared" si="7"/>
        <v>0</v>
      </c>
      <c r="H25" s="137"/>
      <c r="I25" s="143"/>
      <c r="J25" s="132">
        <f t="shared" si="9"/>
        <v>0</v>
      </c>
      <c r="K25" s="134">
        <f t="shared" si="5"/>
        <v>0</v>
      </c>
      <c r="L25" s="4"/>
      <c r="M25" s="45" t="s">
        <v>43</v>
      </c>
      <c r="N25" s="46"/>
      <c r="O25" s="47"/>
      <c r="P25" s="43">
        <v>96</v>
      </c>
    </row>
    <row r="26" spans="1:16" ht="15.75" thickBot="1">
      <c r="A26" s="117" t="s">
        <v>44</v>
      </c>
      <c r="B26" s="128"/>
      <c r="C26" s="137"/>
      <c r="D26" s="125">
        <f t="shared" si="8"/>
        <v>0</v>
      </c>
      <c r="E26" s="141"/>
      <c r="F26" s="142"/>
      <c r="G26" s="139">
        <f t="shared" si="7"/>
        <v>0</v>
      </c>
      <c r="H26" s="137"/>
      <c r="I26" s="143"/>
      <c r="J26" s="132">
        <f t="shared" si="9"/>
        <v>0</v>
      </c>
      <c r="K26" s="134">
        <f t="shared" si="5"/>
        <v>0</v>
      </c>
      <c r="L26" s="2"/>
      <c r="M26" s="48" t="s">
        <v>45</v>
      </c>
      <c r="N26" s="49"/>
      <c r="O26" s="50"/>
      <c r="P26" s="43">
        <v>7670</v>
      </c>
    </row>
    <row r="27" spans="1:16" ht="15.75" thickBot="1">
      <c r="A27" s="121" t="s">
        <v>46</v>
      </c>
      <c r="B27" s="130">
        <f>SUM(B22:B26)</f>
        <v>0</v>
      </c>
      <c r="C27" s="96">
        <f>SUM(C22:C26)</f>
        <v>40</v>
      </c>
      <c r="D27" s="133">
        <f t="shared" si="8"/>
        <v>40</v>
      </c>
      <c r="E27" s="96">
        <f>SUM(E22:E26)</f>
        <v>0</v>
      </c>
      <c r="F27" s="96">
        <f>SUM(F22:F26)</f>
        <v>0</v>
      </c>
      <c r="G27" s="133">
        <f t="shared" si="7"/>
        <v>0</v>
      </c>
      <c r="H27" s="96">
        <f>SUM(H22:H26)</f>
        <v>0</v>
      </c>
      <c r="I27" s="133">
        <f t="shared" ref="I27:K27" si="10">SUM(I22:I26)</f>
        <v>0</v>
      </c>
      <c r="J27" s="133">
        <f t="shared" si="10"/>
        <v>0</v>
      </c>
      <c r="K27" s="114">
        <f t="shared" si="10"/>
        <v>40</v>
      </c>
      <c r="L27" s="2"/>
      <c r="M27" s="34" t="s">
        <v>47</v>
      </c>
      <c r="N27" s="35"/>
      <c r="O27" s="36"/>
      <c r="P27" s="43">
        <v>0</v>
      </c>
    </row>
    <row r="28" spans="1:16" ht="15.75" thickBot="1">
      <c r="A28" s="122" t="s">
        <v>48</v>
      </c>
      <c r="B28" s="126">
        <f t="shared" ref="B28:K28" si="11">B21+B27</f>
        <v>0</v>
      </c>
      <c r="C28" s="138">
        <f t="shared" si="11"/>
        <v>110</v>
      </c>
      <c r="D28" s="135">
        <f t="shared" si="11"/>
        <v>110</v>
      </c>
      <c r="E28" s="138">
        <f t="shared" si="11"/>
        <v>0</v>
      </c>
      <c r="F28" s="138">
        <f t="shared" si="11"/>
        <v>0</v>
      </c>
      <c r="G28" s="135">
        <f t="shared" si="11"/>
        <v>0</v>
      </c>
      <c r="H28" s="138">
        <f t="shared" si="11"/>
        <v>0</v>
      </c>
      <c r="I28" s="136">
        <f t="shared" si="11"/>
        <v>0</v>
      </c>
      <c r="J28" s="136">
        <f t="shared" si="11"/>
        <v>0</v>
      </c>
      <c r="K28" s="135">
        <f t="shared" si="11"/>
        <v>110</v>
      </c>
      <c r="L28" s="2"/>
      <c r="M28" s="51" t="s">
        <v>49</v>
      </c>
      <c r="N28" s="29"/>
      <c r="O28" s="52"/>
      <c r="P28" s="164">
        <v>0</v>
      </c>
    </row>
    <row r="29" spans="1:16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3"/>
      <c r="N29" s="7"/>
      <c r="O29" s="54"/>
      <c r="P29" s="55" t="s">
        <v>90</v>
      </c>
    </row>
    <row r="30" spans="1:16" ht="15.75" thickBot="1">
      <c r="A30" s="56" t="s">
        <v>50</v>
      </c>
      <c r="B30" s="57"/>
      <c r="C30" s="169">
        <f xml:space="preserve"> B28+E28+H28</f>
        <v>0</v>
      </c>
      <c r="D30" s="2"/>
      <c r="E30" s="147" t="s">
        <v>51</v>
      </c>
      <c r="F30" s="148"/>
      <c r="G30" s="148"/>
      <c r="H30" s="148"/>
      <c r="I30" s="148"/>
      <c r="J30" s="148"/>
      <c r="K30" s="149"/>
      <c r="L30" s="2"/>
      <c r="M30" s="58" t="s">
        <v>52</v>
      </c>
      <c r="N30" s="59"/>
      <c r="O30" s="59"/>
      <c r="P30" s="60"/>
    </row>
    <row r="31" spans="1:16" ht="15.75" thickBot="1">
      <c r="A31" s="61" t="s">
        <v>53</v>
      </c>
      <c r="B31" s="62"/>
      <c r="C31" s="170">
        <f>C21+F21+I21</f>
        <v>70</v>
      </c>
      <c r="D31" s="2"/>
      <c r="E31" s="153" t="s">
        <v>97</v>
      </c>
      <c r="F31" s="154"/>
      <c r="G31" s="154"/>
      <c r="H31" s="154"/>
      <c r="I31" s="154"/>
      <c r="J31" s="154"/>
      <c r="K31" s="155"/>
      <c r="L31" s="2"/>
      <c r="M31" s="14" t="s">
        <v>54</v>
      </c>
      <c r="N31" s="158" t="s">
        <v>55</v>
      </c>
      <c r="O31" s="64" t="s">
        <v>56</v>
      </c>
      <c r="P31" s="64" t="s">
        <v>56</v>
      </c>
    </row>
    <row r="32" spans="1:16" ht="15.75" thickBot="1">
      <c r="A32" s="65" t="s">
        <v>57</v>
      </c>
      <c r="B32" s="66"/>
      <c r="C32" s="171">
        <f>SUM(C30:C31)</f>
        <v>70</v>
      </c>
      <c r="D32" s="2"/>
      <c r="E32" s="150" t="s">
        <v>98</v>
      </c>
      <c r="F32" s="151"/>
      <c r="G32" s="151"/>
      <c r="H32" s="151"/>
      <c r="I32" s="151"/>
      <c r="J32" s="151"/>
      <c r="K32" s="152"/>
      <c r="L32" s="2"/>
      <c r="M32" s="159" t="s">
        <v>58</v>
      </c>
      <c r="N32" s="158" t="s">
        <v>59</v>
      </c>
      <c r="O32" s="64" t="s">
        <v>60</v>
      </c>
      <c r="P32" s="112" t="s">
        <v>61</v>
      </c>
    </row>
    <row r="33" spans="1:16" ht="15.75" thickBot="1">
      <c r="A33" s="6"/>
      <c r="B33" s="6"/>
      <c r="C33" s="67"/>
      <c r="D33" s="2"/>
      <c r="E33" s="68"/>
      <c r="F33" s="68"/>
      <c r="G33" s="68"/>
      <c r="H33" s="68"/>
      <c r="I33" s="68"/>
      <c r="J33" s="68" t="s">
        <v>0</v>
      </c>
      <c r="K33" s="68"/>
      <c r="L33" s="2"/>
      <c r="M33" s="14">
        <v>4000</v>
      </c>
      <c r="N33" s="69" t="s">
        <v>104</v>
      </c>
      <c r="O33" s="160" t="s">
        <v>89</v>
      </c>
      <c r="P33" s="69" t="s">
        <v>105</v>
      </c>
    </row>
    <row r="34" spans="1:16" ht="15.75" thickBot="1">
      <c r="A34" s="184" t="s">
        <v>62</v>
      </c>
      <c r="B34" s="182"/>
      <c r="C34" s="182"/>
      <c r="D34" s="182"/>
      <c r="E34" s="183"/>
      <c r="F34" s="63" t="s">
        <v>63</v>
      </c>
      <c r="G34" s="202" t="s">
        <v>64</v>
      </c>
      <c r="H34" s="183"/>
      <c r="I34" s="185" t="s">
        <v>100</v>
      </c>
      <c r="J34" s="186"/>
      <c r="K34" s="187"/>
      <c r="L34" s="2"/>
      <c r="M34" s="70"/>
      <c r="N34" s="71"/>
      <c r="O34" s="55"/>
      <c r="P34" s="55"/>
    </row>
    <row r="35" spans="1:16">
      <c r="A35" s="72" t="s">
        <v>65</v>
      </c>
      <c r="B35" s="73"/>
      <c r="C35" s="73"/>
      <c r="D35" s="73"/>
      <c r="E35" s="74"/>
      <c r="F35" s="75" t="s">
        <v>92</v>
      </c>
      <c r="G35" s="75" t="s">
        <v>91</v>
      </c>
      <c r="H35" s="75" t="s">
        <v>91</v>
      </c>
      <c r="I35" s="76"/>
      <c r="J35" s="196" t="s">
        <v>101</v>
      </c>
      <c r="K35" s="197"/>
      <c r="L35" s="2"/>
      <c r="M35" s="71"/>
      <c r="N35" s="55" t="s">
        <v>88</v>
      </c>
      <c r="O35" s="55"/>
      <c r="P35" s="55"/>
    </row>
    <row r="36" spans="1:16">
      <c r="A36" s="72" t="s">
        <v>66</v>
      </c>
      <c r="B36" s="73"/>
      <c r="C36" s="73"/>
      <c r="D36" s="73"/>
      <c r="E36" s="74"/>
      <c r="F36" s="75" t="s">
        <v>92</v>
      </c>
      <c r="G36" s="75" t="s">
        <v>91</v>
      </c>
      <c r="H36" s="75" t="s">
        <v>91</v>
      </c>
      <c r="I36" s="77"/>
      <c r="J36" s="198" t="s">
        <v>99</v>
      </c>
      <c r="K36" s="199"/>
      <c r="L36" s="2"/>
      <c r="M36" s="71" t="s">
        <v>0</v>
      </c>
      <c r="N36" s="55"/>
      <c r="O36" s="55" t="s">
        <v>0</v>
      </c>
      <c r="P36" s="55"/>
    </row>
    <row r="37" spans="1:16" ht="15" customHeight="1">
      <c r="A37" s="72" t="s">
        <v>67</v>
      </c>
      <c r="B37" s="73"/>
      <c r="C37" s="73"/>
      <c r="D37" s="73"/>
      <c r="E37" s="74"/>
      <c r="F37" s="156" t="s">
        <v>106</v>
      </c>
      <c r="G37" s="75" t="s">
        <v>108</v>
      </c>
      <c r="H37" s="75" t="s">
        <v>91</v>
      </c>
      <c r="I37" s="78"/>
      <c r="J37" s="200" t="s">
        <v>95</v>
      </c>
      <c r="K37" s="201"/>
      <c r="L37" s="2"/>
      <c r="M37" s="71"/>
      <c r="N37" s="55"/>
      <c r="O37" s="55"/>
      <c r="P37" s="55"/>
    </row>
    <row r="38" spans="1:16" ht="14.25" customHeight="1">
      <c r="A38" s="72" t="s">
        <v>68</v>
      </c>
      <c r="B38" s="73"/>
      <c r="C38" s="73"/>
      <c r="D38" s="73"/>
      <c r="E38" s="74"/>
      <c r="F38" s="157" t="s">
        <v>107</v>
      </c>
      <c r="G38" s="156" t="s">
        <v>109</v>
      </c>
      <c r="H38" s="75" t="s">
        <v>91</v>
      </c>
      <c r="I38" s="78"/>
      <c r="J38" s="178" t="s">
        <v>94</v>
      </c>
      <c r="K38" s="179"/>
      <c r="L38" s="2"/>
      <c r="M38" s="71"/>
      <c r="N38" s="55" t="s">
        <v>0</v>
      </c>
      <c r="O38" s="79"/>
      <c r="P38" s="55"/>
    </row>
    <row r="39" spans="1:16" ht="15.75" thickBot="1">
      <c r="A39" s="72" t="s">
        <v>69</v>
      </c>
      <c r="B39" s="73"/>
      <c r="C39" s="73"/>
      <c r="D39" s="73"/>
      <c r="E39" s="74"/>
      <c r="F39" s="75" t="s">
        <v>106</v>
      </c>
      <c r="G39" s="75" t="s">
        <v>108</v>
      </c>
      <c r="H39" s="75" t="s">
        <v>91</v>
      </c>
      <c r="I39" s="80"/>
      <c r="J39" s="180" t="s">
        <v>93</v>
      </c>
      <c r="K39" s="181"/>
      <c r="L39" s="2"/>
      <c r="M39" s="71"/>
      <c r="N39" s="55"/>
      <c r="O39" s="55"/>
      <c r="P39" s="55"/>
    </row>
    <row r="40" spans="1:16" ht="15.75" thickBot="1">
      <c r="A40" s="53"/>
      <c r="B40" s="81"/>
      <c r="C40" s="81"/>
      <c r="D40" s="81"/>
      <c r="E40" s="81"/>
      <c r="F40" s="82"/>
      <c r="G40" s="82"/>
      <c r="H40" s="82"/>
      <c r="I40" s="83"/>
      <c r="J40" s="84"/>
      <c r="K40" s="84"/>
      <c r="L40" s="2"/>
      <c r="M40" s="71"/>
      <c r="N40" s="177"/>
      <c r="O40" s="55"/>
      <c r="P40" s="55"/>
    </row>
    <row r="41" spans="1:16" ht="15.75" thickBot="1">
      <c r="A41" s="53"/>
      <c r="B41" s="65" t="s">
        <v>70</v>
      </c>
      <c r="C41" s="85"/>
      <c r="D41" s="85"/>
      <c r="E41" s="85"/>
      <c r="F41" s="86"/>
      <c r="G41" s="65" t="s">
        <v>71</v>
      </c>
      <c r="H41" s="87"/>
      <c r="I41" s="88"/>
      <c r="J41" s="89"/>
      <c r="K41" s="90"/>
      <c r="L41" s="2"/>
      <c r="M41" s="71"/>
      <c r="N41" s="55"/>
      <c r="O41" s="55" t="s">
        <v>72</v>
      </c>
      <c r="P41" s="55"/>
    </row>
    <row r="42" spans="1:16" ht="15.75" thickBot="1">
      <c r="A42" s="53"/>
      <c r="B42" s="91"/>
      <c r="C42" s="81"/>
      <c r="D42" s="81"/>
      <c r="E42" s="17" t="s">
        <v>73</v>
      </c>
      <c r="F42" s="92" t="s">
        <v>74</v>
      </c>
      <c r="G42" s="91"/>
      <c r="H42" s="82"/>
      <c r="I42" s="83"/>
      <c r="J42" s="93" t="s">
        <v>73</v>
      </c>
      <c r="K42" s="90" t="s">
        <v>74</v>
      </c>
      <c r="L42" s="2"/>
      <c r="M42" s="71"/>
      <c r="N42" s="94"/>
      <c r="O42" s="95" t="s">
        <v>75</v>
      </c>
      <c r="P42" s="95"/>
    </row>
    <row r="43" spans="1:16" ht="15.75" thickBot="1">
      <c r="A43" s="53"/>
      <c r="B43" s="65" t="s">
        <v>76</v>
      </c>
      <c r="C43" s="85"/>
      <c r="D43" s="85"/>
      <c r="E43" s="96">
        <v>0</v>
      </c>
      <c r="F43" s="96">
        <v>0</v>
      </c>
      <c r="G43" s="97" t="s">
        <v>77</v>
      </c>
      <c r="H43" s="97"/>
      <c r="I43" s="98"/>
      <c r="J43" s="96">
        <v>0</v>
      </c>
      <c r="K43" s="96">
        <v>0</v>
      </c>
      <c r="L43" s="2"/>
      <c r="M43" s="71"/>
      <c r="N43" s="79"/>
      <c r="O43" s="95" t="s">
        <v>78</v>
      </c>
      <c r="P43" s="95"/>
    </row>
    <row r="44" spans="1:16" ht="15.75" thickBot="1">
      <c r="A44" s="53"/>
      <c r="B44" s="65" t="s">
        <v>79</v>
      </c>
      <c r="C44" s="85"/>
      <c r="D44" s="85"/>
      <c r="E44" s="96">
        <v>0</v>
      </c>
      <c r="F44" s="96">
        <v>0</v>
      </c>
      <c r="G44" s="99" t="s">
        <v>35</v>
      </c>
      <c r="H44" s="100"/>
      <c r="I44" s="101"/>
      <c r="J44" s="96">
        <v>0</v>
      </c>
      <c r="K44" s="96">
        <v>0</v>
      </c>
      <c r="L44" s="2"/>
      <c r="M44" s="70"/>
      <c r="N44" s="70"/>
      <c r="O44" s="70"/>
      <c r="P44" s="70"/>
    </row>
    <row r="45" spans="1:16" ht="15.75" thickBot="1">
      <c r="A45" s="53"/>
      <c r="B45" s="65" t="s">
        <v>80</v>
      </c>
      <c r="C45" s="85"/>
      <c r="D45" s="85"/>
      <c r="E45" s="96">
        <v>1</v>
      </c>
      <c r="F45" s="96">
        <v>1</v>
      </c>
      <c r="G45" s="102" t="s">
        <v>81</v>
      </c>
      <c r="H45" s="103"/>
      <c r="I45" s="98"/>
      <c r="J45" s="96">
        <v>72</v>
      </c>
      <c r="K45" s="96">
        <v>128</v>
      </c>
      <c r="L45" s="2"/>
      <c r="M45" s="70"/>
      <c r="N45" s="70"/>
      <c r="O45" s="70"/>
      <c r="P45" s="70"/>
    </row>
    <row r="46" spans="1:16" ht="15.75" thickBot="1">
      <c r="A46" s="53"/>
      <c r="B46" s="65" t="s">
        <v>82</v>
      </c>
      <c r="C46" s="85"/>
      <c r="D46" s="85"/>
      <c r="E46" s="96">
        <v>0</v>
      </c>
      <c r="F46" s="96">
        <v>0</v>
      </c>
      <c r="G46" s="104" t="s">
        <v>47</v>
      </c>
      <c r="H46" s="105"/>
      <c r="I46" s="106"/>
      <c r="J46" s="96">
        <v>0</v>
      </c>
      <c r="K46" s="96">
        <v>0</v>
      </c>
      <c r="L46" s="2"/>
      <c r="M46" s="70"/>
      <c r="N46" s="70"/>
      <c r="O46" s="70"/>
      <c r="P46" s="70"/>
    </row>
    <row r="47" spans="1:16" ht="15.75" thickBot="1">
      <c r="A47" s="53"/>
      <c r="B47" s="65" t="s">
        <v>83</v>
      </c>
      <c r="C47" s="85"/>
      <c r="D47" s="85"/>
      <c r="E47" s="96">
        <v>0</v>
      </c>
      <c r="F47" s="96">
        <v>0</v>
      </c>
      <c r="G47" s="99" t="s">
        <v>84</v>
      </c>
      <c r="H47" s="100"/>
      <c r="I47" s="101"/>
      <c r="J47" s="96">
        <v>0</v>
      </c>
      <c r="K47" s="96">
        <v>0</v>
      </c>
      <c r="L47" s="2"/>
      <c r="M47" s="70" t="s">
        <v>85</v>
      </c>
      <c r="N47" s="70"/>
      <c r="O47" s="70"/>
      <c r="P47" s="70"/>
    </row>
    <row r="48" spans="1:16" ht="15.75" thickBot="1">
      <c r="A48" s="53"/>
      <c r="B48" s="65"/>
      <c r="C48" s="85"/>
      <c r="D48" s="85"/>
      <c r="E48" s="107"/>
      <c r="F48" s="107"/>
      <c r="G48" s="97" t="s">
        <v>86</v>
      </c>
      <c r="H48" s="97"/>
      <c r="I48" s="108"/>
      <c r="J48" s="96">
        <v>140</v>
      </c>
      <c r="K48" s="96">
        <v>200</v>
      </c>
      <c r="L48" s="2"/>
      <c r="M48" s="70"/>
      <c r="N48" s="70"/>
      <c r="O48" s="70"/>
      <c r="P48" s="70"/>
    </row>
    <row r="49" spans="1:16" ht="15.75" thickBot="1">
      <c r="A49" s="53"/>
      <c r="B49" s="65"/>
      <c r="C49" s="85"/>
      <c r="D49" s="85"/>
      <c r="E49" s="107"/>
      <c r="F49" s="107"/>
      <c r="G49" s="97" t="s">
        <v>87</v>
      </c>
      <c r="H49" s="97"/>
      <c r="I49" s="108"/>
      <c r="J49" s="96">
        <v>707</v>
      </c>
      <c r="K49" s="96">
        <v>1090</v>
      </c>
      <c r="L49" s="2"/>
      <c r="M49" s="70"/>
      <c r="N49" s="70"/>
      <c r="O49" s="70" t="s">
        <v>0</v>
      </c>
      <c r="P49" s="70"/>
    </row>
    <row r="50" spans="1:16" ht="15.75" thickBot="1">
      <c r="A50" s="53"/>
      <c r="B50" s="172" t="s">
        <v>9</v>
      </c>
      <c r="C50" s="173"/>
      <c r="D50" s="174"/>
      <c r="E50" s="175">
        <f>SUM(E43:E48)</f>
        <v>1</v>
      </c>
      <c r="F50" s="175">
        <f>SUM(F43:F48)</f>
        <v>1</v>
      </c>
      <c r="G50" s="172" t="s">
        <v>9</v>
      </c>
      <c r="H50" s="173"/>
      <c r="I50" s="174"/>
      <c r="J50" s="176">
        <f>SUM(J43:J49)</f>
        <v>919</v>
      </c>
      <c r="K50" s="176">
        <f>SUM(K43:K49)</f>
        <v>1418</v>
      </c>
      <c r="L50" s="2"/>
      <c r="M50" s="70"/>
      <c r="N50" s="70" t="s">
        <v>0</v>
      </c>
      <c r="O50" s="70"/>
      <c r="P50" s="70"/>
    </row>
    <row r="51" spans="1:16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</sheetData>
  <mergeCells count="23">
    <mergeCell ref="A34:E34"/>
    <mergeCell ref="G34:H34"/>
    <mergeCell ref="M15:N15"/>
    <mergeCell ref="M9:N9"/>
    <mergeCell ref="K9:K10"/>
    <mergeCell ref="J9:J10"/>
    <mergeCell ref="G9:G10"/>
    <mergeCell ref="J38:K38"/>
    <mergeCell ref="J39:K39"/>
    <mergeCell ref="B8:D8"/>
    <mergeCell ref="E8:G8"/>
    <mergeCell ref="H8:J8"/>
    <mergeCell ref="F9:F10"/>
    <mergeCell ref="I9:I10"/>
    <mergeCell ref="B9:B10"/>
    <mergeCell ref="C9:C10"/>
    <mergeCell ref="E9:E10"/>
    <mergeCell ref="H9:H10"/>
    <mergeCell ref="D9:D10"/>
    <mergeCell ref="I34:K34"/>
    <mergeCell ref="J35:K35"/>
    <mergeCell ref="J36:K36"/>
    <mergeCell ref="J37:K37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: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2020-05-21T07:08:03Z</dcterms:modified>
</cp:coreProperties>
</file>